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LR\FIN\_Abt\7_Projekte_AG\Vergabestelle\VOL und VOB Vergabestelle\VOL-Vergaben 2026\2026-11 Winterdienst EU\Vergabeunterlagen\LOS 8_FSL-Freital, BSZ-Freital\"/>
    </mc:Choice>
  </mc:AlternateContent>
  <bookViews>
    <workbookView xWindow="240" yWindow="135" windowWidth="24720" windowHeight="12090"/>
  </bookViews>
  <sheets>
    <sheet name="Tabelle1" sheetId="1" r:id="rId1"/>
    <sheet name="Tabelle2" sheetId="2" r:id="rId2"/>
    <sheet name="Tabelle3" sheetId="3" r:id="rId3"/>
  </sheets>
  <definedNames>
    <definedName name="Brutto">Tabelle1!$G$41</definedName>
    <definedName name="Nachlass">Tabelle1!$G$45</definedName>
    <definedName name="Netto">Tabelle1!$G$40</definedName>
    <definedName name="Ust">Tabelle1!$E$38</definedName>
  </definedNames>
  <calcPr calcId="162913"/>
</workbook>
</file>

<file path=xl/calcChain.xml><?xml version="1.0" encoding="utf-8"?>
<calcChain xmlns="http://schemas.openxmlformats.org/spreadsheetml/2006/main">
  <c r="E35" i="1" l="1"/>
  <c r="E33" i="1"/>
  <c r="F37" i="1" s="1"/>
  <c r="F24" i="1"/>
  <c r="G24" i="1" s="1"/>
  <c r="F21" i="1"/>
  <c r="G21" i="1" s="1"/>
  <c r="F19" i="1"/>
  <c r="G19" i="1" s="1"/>
  <c r="F15" i="1"/>
  <c r="G15" i="1" s="1"/>
  <c r="F13" i="1"/>
  <c r="G13" i="1" s="1"/>
  <c r="F11" i="1"/>
  <c r="G11" i="1" s="1"/>
  <c r="F10" i="1"/>
  <c r="G10" i="1" s="1"/>
  <c r="F8" i="1"/>
  <c r="G8" i="1" s="1"/>
  <c r="F9" i="1"/>
  <c r="G9" i="1" s="1"/>
  <c r="F7" i="1"/>
  <c r="G7" i="1" s="1"/>
  <c r="F6" i="1"/>
  <c r="G6" i="1" s="1"/>
  <c r="F5" i="1"/>
  <c r="G5" i="1" s="1"/>
  <c r="G27" i="1" l="1"/>
  <c r="G40" i="1" s="1"/>
  <c r="F38" i="1"/>
  <c r="F39" i="1" s="1"/>
  <c r="F27" i="1"/>
  <c r="F28" i="1" s="1"/>
  <c r="F29" i="1" s="1"/>
  <c r="G28" i="1" l="1"/>
  <c r="G29" i="1" s="1"/>
  <c r="G41" i="1" s="1"/>
</calcChain>
</file>

<file path=xl/sharedStrings.xml><?xml version="1.0" encoding="utf-8"?>
<sst xmlns="http://schemas.openxmlformats.org/spreadsheetml/2006/main" count="60" uniqueCount="59">
  <si>
    <t xml:space="preserve">Los 8 - Preisblatt </t>
  </si>
  <si>
    <t xml:space="preserve">Fläche lt. lfd. Nr. </t>
  </si>
  <si>
    <t>Bezeichnung</t>
  </si>
  <si>
    <t>Teilfläche</t>
  </si>
  <si>
    <t>Anzahl Mon.</t>
  </si>
  <si>
    <r>
      <t xml:space="preserve">Gesamtpreis </t>
    </r>
    <r>
      <rPr>
        <b/>
        <sz val="14"/>
        <rFont val="Arial"/>
        <family val="2"/>
      </rPr>
      <t>*</t>
    </r>
    <r>
      <rPr>
        <b/>
        <sz val="11"/>
        <rFont val="Arial"/>
        <family val="2"/>
      </rPr>
      <t xml:space="preserve"> pro </t>
    </r>
  </si>
  <si>
    <r>
      <t xml:space="preserve">Gesamtvolumen </t>
    </r>
    <r>
      <rPr>
        <b/>
        <sz val="14"/>
        <rFont val="Arial"/>
        <family val="2"/>
      </rPr>
      <t>*</t>
    </r>
    <r>
      <rPr>
        <b/>
        <sz val="11"/>
        <rFont val="Arial"/>
        <family val="2"/>
      </rPr>
      <t xml:space="preserve"> inkl. </t>
    </r>
  </si>
  <si>
    <t>Leistungsverzeichnis</t>
  </si>
  <si>
    <t>in m²</t>
  </si>
  <si>
    <t>(Nov.-März)</t>
  </si>
  <si>
    <t>Saison in € (netto)</t>
  </si>
  <si>
    <t>Option in € (netto)</t>
  </si>
  <si>
    <t>Zuwegungen Innenbereich Otto-Dix-Str. 2
einschl. unterer Zugang Turnhalle, rechte Treppenseite, Treppenaufgang</t>
  </si>
  <si>
    <t xml:space="preserve">Gehweg Burker Str./Otto-Dix-Str. 2  öffentlich bis Zugang Treppe </t>
  </si>
  <si>
    <t>Behindertenauffahrt BSZ</t>
  </si>
  <si>
    <t>Weg Innenhof zwischen Haus 1 u. 2, BSZ</t>
  </si>
  <si>
    <t>Weg Innenhof zwischen Haus 2 u. 3, BSZ</t>
  </si>
  <si>
    <t>öffentlicher Bereich Schulweg 2</t>
  </si>
  <si>
    <t>Zufahrt bis Tor Eingang, Haus 3</t>
  </si>
  <si>
    <t xml:space="preserve">Geh- und Fußweg befestigt </t>
  </si>
  <si>
    <t>innerer Bereich Schulweg 3</t>
  </si>
  <si>
    <t>Zufahrt bis Tor Eingang, Haus 2</t>
  </si>
  <si>
    <t>Zufahrt Parkplatz hinter Modulen</t>
  </si>
  <si>
    <t xml:space="preserve">Gehweg vor neuen Modulen </t>
  </si>
  <si>
    <t>Fußweg bis Eingang Containerbau</t>
  </si>
  <si>
    <t>Innerer Bereich Zauckeroder Str. 4 a</t>
  </si>
  <si>
    <t>Wendeplatz für Fahrdienste/ Stellplätze</t>
  </si>
  <si>
    <t>Otto- Dix-Straße</t>
  </si>
  <si>
    <t>Parkplatz Lehrer</t>
  </si>
  <si>
    <t>Parkplatz Besucher</t>
  </si>
  <si>
    <t>zzgl. 19% MwSt.</t>
  </si>
  <si>
    <t>= Auftragssumme (brutto)</t>
  </si>
  <si>
    <t>Bedarfspositionen</t>
  </si>
  <si>
    <t>Preis pro m² je</t>
  </si>
  <si>
    <t>Gesamtpreis pro Einsatz in € (netto)</t>
  </si>
  <si>
    <t xml:space="preserve">lfd. Nr. </t>
  </si>
  <si>
    <t>Bedarfsposition</t>
  </si>
  <si>
    <r>
      <rPr>
        <b/>
        <sz val="14"/>
        <rFont val="Arial"/>
        <family val="2"/>
      </rPr>
      <t>*   i</t>
    </r>
    <r>
      <rPr>
        <b/>
        <sz val="12"/>
        <rFont val="Arial"/>
        <family val="2"/>
      </rPr>
      <t xml:space="preserve">nklusive Lohn- und Lohnfolgekosten, </t>
    </r>
    <r>
      <rPr>
        <b/>
        <u/>
        <sz val="12"/>
        <rFont val="Arial"/>
        <family val="2"/>
      </rPr>
      <t xml:space="preserve">Streumaterial und dessen Beseitigung und Entsorgung, </t>
    </r>
    <r>
      <rPr>
        <b/>
        <sz val="12"/>
        <rFont val="Arial"/>
        <family val="2"/>
      </rPr>
      <t>Dokumentation, Vorhaltekosten</t>
    </r>
  </si>
  <si>
    <t xml:space="preserve">Feuerwehrzufahrt Otto-Dix-Str. 2 </t>
  </si>
  <si>
    <t>Einsatztag in € (netto)</t>
  </si>
  <si>
    <r>
      <t xml:space="preserve">1 Einsatztag *
außerhalb der Saison 
</t>
    </r>
    <r>
      <rPr>
        <sz val="11"/>
        <rFont val="Arial"/>
        <family val="2"/>
      </rPr>
      <t>lfd.Nr. 1-6 und 12 LV</t>
    </r>
    <r>
      <rPr>
        <b/>
        <sz val="11"/>
        <rFont val="Arial"/>
        <family val="2"/>
      </rPr>
      <t xml:space="preserve">
</t>
    </r>
  </si>
  <si>
    <r>
      <t xml:space="preserve">1 Einsatztag *
außerhalb der Saison 
</t>
    </r>
    <r>
      <rPr>
        <sz val="11"/>
        <rFont val="Arial"/>
        <family val="2"/>
      </rPr>
      <t>lfd.Nr. 7 - 11 LV</t>
    </r>
  </si>
  <si>
    <t xml:space="preserve">öffentl. Bereich Schulweg/Zauckeroder Str. </t>
  </si>
  <si>
    <t>Innerer Bereich Zauckeroder Str./Containerbau</t>
  </si>
  <si>
    <r>
      <t xml:space="preserve">Preis mtl. pro </t>
    </r>
    <r>
      <rPr>
        <b/>
        <sz val="14"/>
        <rFont val="Arial"/>
        <family val="2"/>
      </rPr>
      <t>*</t>
    </r>
  </si>
  <si>
    <t>m² in € (netto)</t>
  </si>
  <si>
    <t>Zw.-summe LV (netto)</t>
  </si>
  <si>
    <t>Summe Bedarfspos. (netto)</t>
  </si>
  <si>
    <t>= Summe Bedarfspos. (brutto)</t>
  </si>
  <si>
    <t>zzgl. MwSt.</t>
  </si>
  <si>
    <t>Durch den Bieter sind die in der Farbe orange hinterlegten Felder auszufüllen.</t>
  </si>
  <si>
    <t>Nachlass (optional):</t>
  </si>
  <si>
    <t>Die Angebotssumme brutto wird im grün hinterlegten Feld ausgewiesen.</t>
  </si>
  <si>
    <t xml:space="preserve">Diese Summe ist durch den Bieter in das dafür vorgesehene Feld des Formblattes 633 </t>
  </si>
  <si>
    <t>einzutragen.</t>
  </si>
  <si>
    <t>Achtung: Ein möglicher Nachlass wird nur gewertet, wenn er in das entsprechende Feld</t>
  </si>
  <si>
    <t>des Formblattes 633 eingetragen wird.</t>
  </si>
  <si>
    <t>Gesamtsumme (Netto)</t>
  </si>
  <si>
    <t>Angebotssumme (brutto) = Wertungsbetrag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</si>
</sst>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\ _€_-;\-* #,##0.0\ _€_-;_-* &quot;-&quot;??\ _€_-;_-@_-"/>
    <numFmt numFmtId="167" formatCode="0.0%"/>
  </numFmts>
  <fonts count="11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26">
    <xf numFmtId="0" fontId="0" fillId="0" borderId="0" xfId="0"/>
    <xf numFmtId="44" fontId="3" fillId="6" borderId="14" xfId="2" applyFont="1" applyFill="1" applyBorder="1" applyAlignment="1" applyProtection="1">
      <alignment horizontal="center" vertical="center"/>
      <protection locked="0"/>
    </xf>
    <xf numFmtId="44" fontId="3" fillId="6" borderId="8" xfId="2" applyFont="1" applyFill="1" applyBorder="1" applyAlignment="1" applyProtection="1">
      <alignment horizontal="center" vertical="center"/>
      <protection locked="0"/>
    </xf>
    <xf numFmtId="44" fontId="3" fillId="6" borderId="1" xfId="2" applyFont="1" applyFill="1" applyBorder="1" applyAlignment="1" applyProtection="1">
      <alignment horizontal="center" vertical="center"/>
      <protection locked="0"/>
    </xf>
    <xf numFmtId="44" fontId="3" fillId="6" borderId="4" xfId="2" applyFont="1" applyFill="1" applyBorder="1" applyAlignment="1" applyProtection="1">
      <alignment horizontal="center" vertical="center"/>
      <protection locked="0"/>
    </xf>
    <xf numFmtId="44" fontId="3" fillId="6" borderId="2" xfId="2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Font="1" applyBorder="1" applyAlignment="1" applyProtection="1">
      <alignment horizontal="right"/>
    </xf>
    <xf numFmtId="0" fontId="2" fillId="0" borderId="0" xfId="0" applyFont="1" applyProtection="1"/>
    <xf numFmtId="0" fontId="2" fillId="0" borderId="0" xfId="0" applyFont="1" applyBorder="1" applyProtection="1"/>
    <xf numFmtId="0" fontId="0" fillId="0" borderId="0" xfId="0" applyProtection="1"/>
    <xf numFmtId="0" fontId="10" fillId="0" borderId="0" xfId="0" applyFont="1" applyBorder="1" applyAlignment="1" applyProtection="1">
      <alignment horizontal="right"/>
    </xf>
    <xf numFmtId="44" fontId="10" fillId="0" borderId="0" xfId="0" applyNumberFormat="1" applyFont="1" applyBorder="1" applyProtection="1"/>
    <xf numFmtId="44" fontId="6" fillId="8" borderId="0" xfId="0" applyNumberFormat="1" applyFont="1" applyFill="1" applyProtection="1"/>
    <xf numFmtId="0" fontId="6" fillId="0" borderId="0" xfId="0" applyFont="1" applyAlignment="1" applyProtection="1">
      <alignment horizontal="right"/>
    </xf>
    <xf numFmtId="44" fontId="3" fillId="6" borderId="1" xfId="2" applyFont="1" applyFill="1" applyBorder="1" applyAlignment="1" applyProtection="1">
      <alignment horizontal="center" vertical="center"/>
      <protection locked="0"/>
    </xf>
    <xf numFmtId="44" fontId="3" fillId="6" borderId="4" xfId="2" applyFont="1" applyFill="1" applyBorder="1" applyAlignment="1" applyProtection="1">
      <alignment horizontal="center" vertical="center"/>
      <protection locked="0"/>
    </xf>
    <xf numFmtId="44" fontId="3" fillId="6" borderId="2" xfId="2" applyFont="1" applyFill="1" applyBorder="1" applyAlignment="1" applyProtection="1">
      <alignment horizontal="center" vertical="center"/>
      <protection locked="0"/>
    </xf>
    <xf numFmtId="44" fontId="1" fillId="6" borderId="1" xfId="2" applyFont="1" applyFill="1" applyBorder="1" applyAlignment="1" applyProtection="1">
      <alignment horizontal="center" vertical="center"/>
      <protection locked="0"/>
    </xf>
    <xf numFmtId="44" fontId="1" fillId="6" borderId="4" xfId="2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1" applyFont="1" applyFill="1" applyProtection="1"/>
    <xf numFmtId="0" fontId="1" fillId="0" borderId="0" xfId="1" applyProtection="1"/>
    <xf numFmtId="0" fontId="2" fillId="0" borderId="0" xfId="1" applyFont="1" applyProtection="1"/>
    <xf numFmtId="0" fontId="5" fillId="0" borderId="0" xfId="1" applyFont="1" applyProtection="1"/>
    <xf numFmtId="0" fontId="2" fillId="3" borderId="1" xfId="1" applyFont="1" applyFill="1" applyBorder="1" applyAlignment="1" applyProtection="1">
      <alignment horizontal="center"/>
    </xf>
    <xf numFmtId="0" fontId="2" fillId="3" borderId="3" xfId="1" applyFont="1" applyFill="1" applyBorder="1" applyAlignment="1" applyProtection="1">
      <alignment horizontal="center"/>
    </xf>
    <xf numFmtId="0" fontId="2" fillId="3" borderId="2" xfId="1" applyFont="1" applyFill="1" applyBorder="1" applyAlignment="1" applyProtection="1">
      <alignment horizontal="center"/>
    </xf>
    <xf numFmtId="0" fontId="2" fillId="3" borderId="6" xfId="1" applyFont="1" applyFill="1" applyBorder="1" applyAlignment="1" applyProtection="1">
      <alignment horizontal="center"/>
    </xf>
    <xf numFmtId="0" fontId="2" fillId="4" borderId="8" xfId="1" applyFont="1" applyFill="1" applyBorder="1" applyAlignment="1" applyProtection="1">
      <alignment horizontal="center" vertical="top"/>
    </xf>
    <xf numFmtId="0" fontId="8" fillId="4" borderId="13" xfId="1" applyFont="1" applyFill="1" applyBorder="1" applyAlignment="1" applyProtection="1">
      <alignment horizontal="left" wrapText="1"/>
    </xf>
    <xf numFmtId="165" fontId="3" fillId="4" borderId="8" xfId="1" applyNumberFormat="1" applyFont="1" applyFill="1" applyBorder="1" applyAlignment="1" applyProtection="1">
      <alignment horizontal="center" vertical="center"/>
    </xf>
    <xf numFmtId="0" fontId="2" fillId="4" borderId="2" xfId="1" applyFont="1" applyFill="1" applyBorder="1" applyAlignment="1" applyProtection="1">
      <alignment horizontal="center" vertical="top"/>
    </xf>
    <xf numFmtId="0" fontId="8" fillId="4" borderId="4" xfId="1" applyFont="1" applyFill="1" applyBorder="1" applyAlignment="1" applyProtection="1">
      <alignment horizontal="left" wrapText="1"/>
    </xf>
    <xf numFmtId="165" fontId="3" fillId="4" borderId="2" xfId="1" applyNumberFormat="1" applyFont="1" applyFill="1" applyBorder="1" applyAlignment="1" applyProtection="1">
      <alignment horizontal="center" vertical="center"/>
    </xf>
    <xf numFmtId="0" fontId="2" fillId="4" borderId="3" xfId="1" applyFont="1" applyFill="1" applyBorder="1" applyAlignment="1" applyProtection="1">
      <alignment horizontal="center" vertical="top"/>
    </xf>
    <xf numFmtId="165" fontId="3" fillId="4" borderId="1" xfId="1" applyNumberFormat="1" applyFont="1" applyFill="1" applyBorder="1" applyAlignment="1" applyProtection="1">
      <alignment horizontal="center" vertical="center"/>
    </xf>
    <xf numFmtId="0" fontId="2" fillId="4" borderId="1" xfId="1" applyFont="1" applyFill="1" applyBorder="1" applyAlignment="1" applyProtection="1">
      <alignment horizontal="center" vertical="top"/>
    </xf>
    <xf numFmtId="0" fontId="8" fillId="4" borderId="8" xfId="1" applyFont="1" applyFill="1" applyBorder="1" applyAlignment="1" applyProtection="1">
      <alignment horizontal="left" wrapText="1"/>
    </xf>
    <xf numFmtId="0" fontId="2" fillId="4" borderId="4" xfId="1" applyFont="1" applyFill="1" applyBorder="1" applyAlignment="1" applyProtection="1">
      <alignment horizontal="center" vertical="top"/>
    </xf>
    <xf numFmtId="165" fontId="3" fillId="4" borderId="4" xfId="1" applyNumberFormat="1" applyFont="1" applyFill="1" applyBorder="1" applyAlignment="1" applyProtection="1">
      <alignment horizontal="center" vertical="center"/>
    </xf>
    <xf numFmtId="0" fontId="9" fillId="4" borderId="1" xfId="1" applyFont="1" applyFill="1" applyBorder="1" applyAlignment="1" applyProtection="1">
      <alignment horizontal="left"/>
    </xf>
    <xf numFmtId="165" fontId="3" fillId="4" borderId="1" xfId="1" applyNumberFormat="1" applyFont="1" applyFill="1" applyBorder="1" applyAlignment="1" applyProtection="1">
      <alignment horizontal="center" vertical="center"/>
    </xf>
    <xf numFmtId="0" fontId="8" fillId="4" borderId="4" xfId="1" applyFont="1" applyFill="1" applyBorder="1" applyAlignment="1" applyProtection="1">
      <alignment horizontal="left"/>
    </xf>
    <xf numFmtId="165" fontId="3" fillId="4" borderId="4" xfId="1" applyNumberFormat="1" applyFont="1" applyFill="1" applyBorder="1" applyAlignment="1" applyProtection="1">
      <alignment horizontal="center" vertical="center"/>
    </xf>
    <xf numFmtId="166" fontId="3" fillId="4" borderId="1" xfId="1" applyNumberFormat="1" applyFont="1" applyFill="1" applyBorder="1" applyAlignment="1" applyProtection="1">
      <alignment horizontal="center" vertical="center"/>
    </xf>
    <xf numFmtId="0" fontId="8" fillId="4" borderId="2" xfId="1" applyFont="1" applyFill="1" applyBorder="1" applyAlignment="1" applyProtection="1">
      <alignment horizontal="left"/>
    </xf>
    <xf numFmtId="166" fontId="3" fillId="4" borderId="2" xfId="1" applyNumberFormat="1" applyFont="1" applyFill="1" applyBorder="1" applyAlignment="1" applyProtection="1">
      <alignment horizontal="center" vertical="center"/>
    </xf>
    <xf numFmtId="166" fontId="3" fillId="4" borderId="4" xfId="1" applyNumberFormat="1" applyFont="1" applyFill="1" applyBorder="1" applyAlignment="1" applyProtection="1">
      <alignment horizontal="center" vertical="center"/>
    </xf>
    <xf numFmtId="165" fontId="3" fillId="4" borderId="2" xfId="1" applyNumberFormat="1" applyFont="1" applyFill="1" applyBorder="1" applyAlignment="1" applyProtection="1">
      <alignment horizontal="center" vertical="center"/>
    </xf>
    <xf numFmtId="0" fontId="3" fillId="0" borderId="3" xfId="1" applyFont="1" applyBorder="1" applyAlignment="1" applyProtection="1">
      <alignment horizontal="center"/>
    </xf>
    <xf numFmtId="0" fontId="3" fillId="0" borderId="5" xfId="1" applyFont="1" applyBorder="1" applyAlignment="1" applyProtection="1">
      <alignment horizontal="center"/>
    </xf>
    <xf numFmtId="0" fontId="3" fillId="0" borderId="12" xfId="1" applyFont="1" applyBorder="1" applyAlignment="1" applyProtection="1">
      <alignment horizontal="center"/>
    </xf>
    <xf numFmtId="0" fontId="3" fillId="0" borderId="6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center"/>
    </xf>
    <xf numFmtId="0" fontId="3" fillId="0" borderId="7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center"/>
    </xf>
    <xf numFmtId="0" fontId="3" fillId="0" borderId="11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center"/>
    </xf>
    <xf numFmtId="44" fontId="3" fillId="4" borderId="8" xfId="2" applyFont="1" applyFill="1" applyBorder="1" applyAlignment="1" applyProtection="1">
      <alignment horizontal="center" vertical="center"/>
    </xf>
    <xf numFmtId="44" fontId="3" fillId="4" borderId="2" xfId="2" applyFont="1" applyFill="1" applyBorder="1" applyAlignment="1" applyProtection="1">
      <alignment horizontal="center" vertical="center"/>
    </xf>
    <xf numFmtId="44" fontId="3" fillId="4" borderId="4" xfId="2" applyFont="1" applyFill="1" applyBorder="1" applyAlignment="1" applyProtection="1">
      <alignment horizontal="center" vertical="center"/>
    </xf>
    <xf numFmtId="44" fontId="3" fillId="4" borderId="1" xfId="2" applyFont="1" applyFill="1" applyBorder="1" applyAlignment="1" applyProtection="1">
      <alignment horizontal="center" vertical="center"/>
    </xf>
    <xf numFmtId="44" fontId="3" fillId="4" borderId="4" xfId="2" applyFont="1" applyFill="1" applyBorder="1" applyAlignment="1" applyProtection="1">
      <alignment horizontal="center" vertical="center"/>
    </xf>
    <xf numFmtId="44" fontId="3" fillId="4" borderId="2" xfId="2" applyFont="1" applyFill="1" applyBorder="1" applyAlignment="1" applyProtection="1">
      <alignment horizontal="center" vertical="center"/>
    </xf>
    <xf numFmtId="164" fontId="2" fillId="4" borderId="2" xfId="1" applyNumberFormat="1" applyFont="1" applyFill="1" applyBorder="1" applyProtection="1"/>
    <xf numFmtId="164" fontId="2" fillId="4" borderId="1" xfId="1" applyNumberFormat="1" applyFont="1" applyFill="1" applyBorder="1" applyProtection="1"/>
    <xf numFmtId="44" fontId="3" fillId="4" borderId="1" xfId="2" applyFont="1" applyFill="1" applyBorder="1" applyProtection="1"/>
    <xf numFmtId="44" fontId="3" fillId="4" borderId="1" xfId="2" applyFont="1" applyFill="1" applyBorder="1" applyAlignment="1" applyProtection="1">
      <alignment vertical="center"/>
    </xf>
    <xf numFmtId="44" fontId="3" fillId="4" borderId="2" xfId="2" applyFont="1" applyFill="1" applyBorder="1" applyProtection="1"/>
    <xf numFmtId="44" fontId="3" fillId="4" borderId="2" xfId="2" applyFont="1" applyFill="1" applyBorder="1" applyAlignment="1" applyProtection="1">
      <alignment vertical="center"/>
    </xf>
    <xf numFmtId="164" fontId="2" fillId="4" borderId="4" xfId="1" quotePrefix="1" applyNumberFormat="1" applyFont="1" applyFill="1" applyBorder="1" applyAlignment="1" applyProtection="1">
      <alignment horizontal="left"/>
    </xf>
    <xf numFmtId="164" fontId="2" fillId="4" borderId="4" xfId="1" applyNumberFormat="1" applyFont="1" applyFill="1" applyBorder="1" applyProtection="1"/>
    <xf numFmtId="44" fontId="2" fillId="4" borderId="4" xfId="2" applyFont="1" applyFill="1" applyBorder="1" applyProtection="1"/>
    <xf numFmtId="44" fontId="2" fillId="4" borderId="4" xfId="2" applyFont="1" applyFill="1" applyBorder="1" applyAlignment="1" applyProtection="1">
      <alignment vertical="center"/>
    </xf>
    <xf numFmtId="0" fontId="2" fillId="5" borderId="1" xfId="1" applyFont="1" applyFill="1" applyBorder="1" applyAlignment="1" applyProtection="1">
      <alignment horizontal="center"/>
    </xf>
    <xf numFmtId="0" fontId="3" fillId="5" borderId="3" xfId="1" applyFont="1" applyFill="1" applyBorder="1" applyAlignment="1" applyProtection="1">
      <alignment horizontal="left"/>
    </xf>
    <xf numFmtId="164" fontId="1" fillId="5" borderId="1" xfId="1" applyNumberFormat="1" applyFill="1" applyBorder="1" applyAlignment="1" applyProtection="1">
      <alignment horizontal="left"/>
    </xf>
    <xf numFmtId="0" fontId="2" fillId="5" borderId="1" xfId="1" applyFont="1" applyFill="1" applyBorder="1" applyProtection="1"/>
    <xf numFmtId="0" fontId="2" fillId="5" borderId="5" xfId="1" applyFont="1" applyFill="1" applyBorder="1" applyProtection="1"/>
    <xf numFmtId="0" fontId="1" fillId="5" borderId="12" xfId="1" applyFill="1" applyBorder="1" applyProtection="1"/>
    <xf numFmtId="0" fontId="2" fillId="5" borderId="2" xfId="1" applyFont="1" applyFill="1" applyBorder="1" applyAlignment="1" applyProtection="1">
      <alignment horizontal="center"/>
    </xf>
    <xf numFmtId="0" fontId="3" fillId="5" borderId="2" xfId="1" applyFont="1" applyFill="1" applyBorder="1" applyAlignment="1" applyProtection="1">
      <alignment horizontal="left"/>
    </xf>
    <xf numFmtId="164" fontId="1" fillId="5" borderId="2" xfId="1" applyNumberFormat="1" applyFill="1" applyBorder="1" applyAlignment="1" applyProtection="1">
      <alignment horizontal="left"/>
    </xf>
    <xf numFmtId="164" fontId="2" fillId="5" borderId="2" xfId="1" applyNumberFormat="1" applyFont="1" applyFill="1" applyBorder="1" applyAlignment="1" applyProtection="1"/>
    <xf numFmtId="164" fontId="2" fillId="5" borderId="6" xfId="1" applyNumberFormat="1" applyFont="1" applyFill="1" applyBorder="1" applyAlignment="1" applyProtection="1">
      <alignment horizontal="center"/>
    </xf>
    <xf numFmtId="164" fontId="2" fillId="5" borderId="0" xfId="1" applyNumberFormat="1" applyFont="1" applyFill="1" applyBorder="1" applyAlignment="1" applyProtection="1">
      <alignment horizontal="center"/>
    </xf>
    <xf numFmtId="164" fontId="2" fillId="5" borderId="7" xfId="1" applyNumberFormat="1" applyFont="1" applyFill="1" applyBorder="1" applyAlignment="1" applyProtection="1">
      <alignment horizontal="center"/>
    </xf>
    <xf numFmtId="0" fontId="2" fillId="5" borderId="4" xfId="1" applyFont="1" applyFill="1" applyBorder="1" applyAlignment="1" applyProtection="1">
      <alignment horizontal="center"/>
    </xf>
    <xf numFmtId="0" fontId="3" fillId="5" borderId="4" xfId="1" applyFont="1" applyFill="1" applyBorder="1" applyAlignment="1" applyProtection="1">
      <alignment horizontal="left"/>
    </xf>
    <xf numFmtId="164" fontId="1" fillId="5" borderId="4" xfId="1" applyNumberFormat="1" applyFill="1" applyBorder="1" applyAlignment="1" applyProtection="1">
      <alignment horizontal="left"/>
    </xf>
    <xf numFmtId="164" fontId="2" fillId="5" borderId="4" xfId="1" applyNumberFormat="1" applyFont="1" applyFill="1" applyBorder="1" applyAlignment="1" applyProtection="1">
      <alignment horizontal="left"/>
    </xf>
    <xf numFmtId="164" fontId="2" fillId="5" borderId="11" xfId="1" applyNumberFormat="1" applyFont="1" applyFill="1" applyBorder="1" applyAlignment="1" applyProtection="1">
      <alignment horizontal="center"/>
    </xf>
    <xf numFmtId="164" fontId="2" fillId="5" borderId="9" xfId="1" applyNumberFormat="1" applyFont="1" applyFill="1" applyBorder="1" applyAlignment="1" applyProtection="1">
      <alignment horizontal="center"/>
    </xf>
    <xf numFmtId="0" fontId="2" fillId="4" borderId="1" xfId="1" applyFont="1" applyFill="1" applyBorder="1" applyAlignment="1" applyProtection="1">
      <alignment horizontal="center"/>
    </xf>
    <xf numFmtId="0" fontId="2" fillId="4" borderId="1" xfId="1" applyFont="1" applyFill="1" applyBorder="1" applyAlignment="1" applyProtection="1">
      <alignment horizontal="left"/>
    </xf>
    <xf numFmtId="0" fontId="2" fillId="4" borderId="4" xfId="1" applyFont="1" applyFill="1" applyBorder="1" applyAlignment="1" applyProtection="1">
      <alignment horizontal="center" vertical="top" wrapText="1"/>
    </xf>
    <xf numFmtId="0" fontId="3" fillId="4" borderId="4" xfId="1" applyFont="1" applyFill="1" applyBorder="1" applyAlignment="1" applyProtection="1"/>
    <xf numFmtId="44" fontId="1" fillId="4" borderId="3" xfId="2" applyFont="1" applyFill="1" applyBorder="1" applyAlignment="1" applyProtection="1">
      <alignment horizontal="center" vertical="center"/>
    </xf>
    <xf numFmtId="44" fontId="1" fillId="4" borderId="5" xfId="2" applyFont="1" applyFill="1" applyBorder="1" applyAlignment="1" applyProtection="1">
      <alignment horizontal="center" vertical="center"/>
    </xf>
    <xf numFmtId="44" fontId="1" fillId="4" borderId="12" xfId="2" applyFont="1" applyFill="1" applyBorder="1" applyAlignment="1" applyProtection="1">
      <alignment horizontal="center" vertical="center"/>
    </xf>
    <xf numFmtId="44" fontId="1" fillId="4" borderId="10" xfId="2" applyFont="1" applyFill="1" applyBorder="1" applyAlignment="1" applyProtection="1">
      <alignment horizontal="center" vertical="center"/>
    </xf>
    <xf numFmtId="44" fontId="1" fillId="4" borderId="11" xfId="2" applyFont="1" applyFill="1" applyBorder="1" applyAlignment="1" applyProtection="1">
      <alignment horizontal="center" vertical="center"/>
    </xf>
    <xf numFmtId="44" fontId="1" fillId="4" borderId="9" xfId="2" applyFont="1" applyFill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 wrapText="1"/>
    </xf>
    <xf numFmtId="0" fontId="3" fillId="0" borderId="0" xfId="1" applyFont="1" applyBorder="1" applyAlignment="1" applyProtection="1"/>
    <xf numFmtId="164" fontId="3" fillId="0" borderId="0" xfId="1" applyNumberFormat="1" applyFont="1" applyBorder="1" applyAlignment="1" applyProtection="1">
      <alignment horizontal="center" vertical="center"/>
    </xf>
    <xf numFmtId="164" fontId="2" fillId="4" borderId="3" xfId="1" applyNumberFormat="1" applyFont="1" applyFill="1" applyBorder="1" applyProtection="1"/>
    <xf numFmtId="164" fontId="2" fillId="4" borderId="5" xfId="1" applyNumberFormat="1" applyFont="1" applyFill="1" applyBorder="1" applyProtection="1"/>
    <xf numFmtId="44" fontId="3" fillId="4" borderId="5" xfId="2" applyFont="1" applyFill="1" applyBorder="1" applyAlignment="1" applyProtection="1">
      <alignment horizontal="right"/>
    </xf>
    <xf numFmtId="44" fontId="3" fillId="4" borderId="12" xfId="2" applyFont="1" applyFill="1" applyBorder="1" applyAlignment="1" applyProtection="1">
      <alignment horizontal="right"/>
    </xf>
    <xf numFmtId="9" fontId="2" fillId="4" borderId="0" xfId="1" applyNumberFormat="1" applyFont="1" applyFill="1" applyBorder="1" applyProtection="1"/>
    <xf numFmtId="44" fontId="3" fillId="4" borderId="0" xfId="2" applyFont="1" applyFill="1" applyBorder="1" applyAlignment="1" applyProtection="1">
      <alignment horizontal="center"/>
    </xf>
    <xf numFmtId="44" fontId="3" fillId="4" borderId="7" xfId="2" applyFont="1" applyFill="1" applyBorder="1" applyAlignment="1" applyProtection="1">
      <alignment horizontal="center"/>
    </xf>
    <xf numFmtId="164" fontId="2" fillId="4" borderId="10" xfId="1" quotePrefix="1" applyNumberFormat="1" applyFont="1" applyFill="1" applyBorder="1" applyProtection="1"/>
    <xf numFmtId="164" fontId="2" fillId="4" borderId="11" xfId="1" applyNumberFormat="1" applyFont="1" applyFill="1" applyBorder="1" applyProtection="1"/>
    <xf numFmtId="44" fontId="2" fillId="4" borderId="11" xfId="2" applyFont="1" applyFill="1" applyBorder="1" applyAlignment="1" applyProtection="1">
      <alignment horizontal="right"/>
    </xf>
    <xf numFmtId="44" fontId="2" fillId="4" borderId="9" xfId="2" applyFont="1" applyFill="1" applyBorder="1" applyAlignment="1" applyProtection="1">
      <alignment horizontal="right"/>
    </xf>
    <xf numFmtId="0" fontId="3" fillId="0" borderId="0" xfId="1" applyFont="1" applyBorder="1" applyProtection="1"/>
    <xf numFmtId="164" fontId="3" fillId="0" borderId="0" xfId="1" applyNumberFormat="1" applyFont="1" applyBorder="1" applyAlignment="1" applyProtection="1">
      <alignment horizontal="center"/>
    </xf>
    <xf numFmtId="0" fontId="6" fillId="2" borderId="0" xfId="1" applyFont="1" applyFill="1" applyProtection="1"/>
    <xf numFmtId="0" fontId="3" fillId="2" borderId="0" xfId="1" applyFont="1" applyFill="1" applyProtection="1"/>
    <xf numFmtId="0" fontId="3" fillId="0" borderId="0" xfId="1" applyFont="1" applyProtection="1"/>
    <xf numFmtId="167" fontId="1" fillId="7" borderId="0" xfId="0" applyNumberFormat="1" applyFont="1" applyFill="1" applyBorder="1" applyAlignment="1" applyProtection="1">
      <alignment horizontal="right"/>
    </xf>
  </cellXfs>
  <cellStyles count="3">
    <cellStyle name="Standard" xfId="0" builtinId="0"/>
    <cellStyle name="Standard 2" xfId="1"/>
    <cellStyle name="Währung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D5" sqref="D5"/>
    </sheetView>
  </sheetViews>
  <sheetFormatPr baseColWidth="10" defaultRowHeight="14.25" x14ac:dyDescent="0.2"/>
  <cols>
    <col min="1" max="1" width="20.75" style="22" customWidth="1"/>
    <col min="2" max="2" width="33.625" style="22" customWidth="1"/>
    <col min="3" max="3" width="9.5" style="22" customWidth="1"/>
    <col min="4" max="4" width="14.625" style="22" customWidth="1"/>
    <col min="5" max="5" width="11.625" style="22" customWidth="1"/>
    <col min="6" max="6" width="17.125" style="22" customWidth="1"/>
    <col min="7" max="7" width="20.625" style="22" customWidth="1"/>
    <col min="8" max="16384" width="11" style="22"/>
  </cols>
  <sheetData>
    <row r="1" spans="1:7" s="12" customFormat="1" ht="18" x14ac:dyDescent="0.25">
      <c r="A1" s="23" t="s">
        <v>0</v>
      </c>
      <c r="B1" s="23"/>
      <c r="C1" s="23"/>
      <c r="D1" s="23"/>
      <c r="E1" s="23"/>
      <c r="F1" s="23"/>
      <c r="G1" s="24"/>
    </row>
    <row r="2" spans="1:7" s="12" customFormat="1" ht="15.75" thickBot="1" x14ac:dyDescent="0.3">
      <c r="A2" s="25"/>
      <c r="B2" s="26"/>
      <c r="C2" s="24"/>
      <c r="D2" s="24"/>
      <c r="E2" s="24"/>
      <c r="F2" s="24"/>
      <c r="G2" s="24"/>
    </row>
    <row r="3" spans="1:7" s="12" customFormat="1" ht="18" x14ac:dyDescent="0.25">
      <c r="A3" s="27" t="s">
        <v>1</v>
      </c>
      <c r="B3" s="27" t="s">
        <v>2</v>
      </c>
      <c r="C3" s="28" t="s">
        <v>3</v>
      </c>
      <c r="D3" s="28" t="s">
        <v>44</v>
      </c>
      <c r="E3" s="28" t="s">
        <v>4</v>
      </c>
      <c r="F3" s="27" t="s">
        <v>5</v>
      </c>
      <c r="G3" s="27" t="s">
        <v>6</v>
      </c>
    </row>
    <row r="4" spans="1:7" s="12" customFormat="1" ht="15.75" thickBot="1" x14ac:dyDescent="0.3">
      <c r="A4" s="29" t="s">
        <v>7</v>
      </c>
      <c r="B4" s="29"/>
      <c r="C4" s="30" t="s">
        <v>8</v>
      </c>
      <c r="D4" s="30" t="s">
        <v>45</v>
      </c>
      <c r="E4" s="30" t="s">
        <v>9</v>
      </c>
      <c r="F4" s="29" t="s">
        <v>10</v>
      </c>
      <c r="G4" s="29" t="s">
        <v>11</v>
      </c>
    </row>
    <row r="5" spans="1:7" ht="39" thickBot="1" x14ac:dyDescent="0.25">
      <c r="A5" s="31">
        <v>1</v>
      </c>
      <c r="B5" s="32" t="s">
        <v>12</v>
      </c>
      <c r="C5" s="33">
        <v>2300</v>
      </c>
      <c r="D5" s="1"/>
      <c r="E5" s="33">
        <v>5</v>
      </c>
      <c r="F5" s="61">
        <f t="shared" ref="F5:F11" si="0">C5*D5*E5</f>
        <v>0</v>
      </c>
      <c r="G5" s="61">
        <f t="shared" ref="G5:G11" si="1">F5*5</f>
        <v>0</v>
      </c>
    </row>
    <row r="6" spans="1:7" ht="15.75" thickBot="1" x14ac:dyDescent="0.25">
      <c r="A6" s="34">
        <v>2</v>
      </c>
      <c r="B6" s="35" t="s">
        <v>38</v>
      </c>
      <c r="C6" s="36">
        <v>1320</v>
      </c>
      <c r="D6" s="5"/>
      <c r="E6" s="36">
        <v>5</v>
      </c>
      <c r="F6" s="62">
        <f t="shared" si="0"/>
        <v>0</v>
      </c>
      <c r="G6" s="62">
        <f t="shared" si="1"/>
        <v>0</v>
      </c>
    </row>
    <row r="7" spans="1:7" ht="26.25" thickBot="1" x14ac:dyDescent="0.25">
      <c r="A7" s="37">
        <v>3</v>
      </c>
      <c r="B7" s="35" t="s">
        <v>13</v>
      </c>
      <c r="C7" s="38">
        <v>735</v>
      </c>
      <c r="D7" s="3"/>
      <c r="E7" s="38">
        <v>5</v>
      </c>
      <c r="F7" s="61">
        <f t="shared" si="0"/>
        <v>0</v>
      </c>
      <c r="G7" s="61">
        <f t="shared" si="1"/>
        <v>0</v>
      </c>
    </row>
    <row r="8" spans="1:7" ht="15.75" thickBot="1" x14ac:dyDescent="0.25">
      <c r="A8" s="39">
        <v>4</v>
      </c>
      <c r="B8" s="40" t="s">
        <v>14</v>
      </c>
      <c r="C8" s="38">
        <v>90</v>
      </c>
      <c r="D8" s="3"/>
      <c r="E8" s="38">
        <v>5</v>
      </c>
      <c r="F8" s="62">
        <f t="shared" si="0"/>
        <v>0</v>
      </c>
      <c r="G8" s="62">
        <f t="shared" si="1"/>
        <v>0</v>
      </c>
    </row>
    <row r="9" spans="1:7" ht="15.75" thickBot="1" x14ac:dyDescent="0.25">
      <c r="A9" s="31">
        <v>5</v>
      </c>
      <c r="B9" s="40" t="s">
        <v>15</v>
      </c>
      <c r="C9" s="33">
        <v>240</v>
      </c>
      <c r="D9" s="2"/>
      <c r="E9" s="33">
        <v>5</v>
      </c>
      <c r="F9" s="61">
        <f t="shared" si="0"/>
        <v>0</v>
      </c>
      <c r="G9" s="61">
        <f t="shared" si="1"/>
        <v>0</v>
      </c>
    </row>
    <row r="10" spans="1:7" ht="15.75" thickBot="1" x14ac:dyDescent="0.25">
      <c r="A10" s="41">
        <v>6</v>
      </c>
      <c r="B10" s="35" t="s">
        <v>16</v>
      </c>
      <c r="C10" s="42">
        <v>230</v>
      </c>
      <c r="D10" s="4"/>
      <c r="E10" s="42">
        <v>5</v>
      </c>
      <c r="F10" s="63">
        <f t="shared" si="0"/>
        <v>0</v>
      </c>
      <c r="G10" s="62">
        <f t="shared" si="1"/>
        <v>0</v>
      </c>
    </row>
    <row r="11" spans="1:7" ht="15" x14ac:dyDescent="0.2">
      <c r="A11" s="39">
        <v>7</v>
      </c>
      <c r="B11" s="43" t="s">
        <v>17</v>
      </c>
      <c r="C11" s="44">
        <v>160</v>
      </c>
      <c r="D11" s="17"/>
      <c r="E11" s="44">
        <v>5</v>
      </c>
      <c r="F11" s="64">
        <f t="shared" si="0"/>
        <v>0</v>
      </c>
      <c r="G11" s="64">
        <f t="shared" si="1"/>
        <v>0</v>
      </c>
    </row>
    <row r="12" spans="1:7" ht="15.75" thickBot="1" x14ac:dyDescent="0.25">
      <c r="A12" s="41"/>
      <c r="B12" s="45" t="s">
        <v>18</v>
      </c>
      <c r="C12" s="46"/>
      <c r="D12" s="18"/>
      <c r="E12" s="46"/>
      <c r="F12" s="65"/>
      <c r="G12" s="65"/>
    </row>
    <row r="13" spans="1:7" ht="15" x14ac:dyDescent="0.2">
      <c r="A13" s="39">
        <v>8</v>
      </c>
      <c r="B13" s="43" t="s">
        <v>42</v>
      </c>
      <c r="C13" s="44">
        <v>270</v>
      </c>
      <c r="D13" s="17"/>
      <c r="E13" s="44">
        <v>5</v>
      </c>
      <c r="F13" s="64">
        <f>C13*D13*E13</f>
        <v>0</v>
      </c>
      <c r="G13" s="64">
        <f>F13*5</f>
        <v>0</v>
      </c>
    </row>
    <row r="14" spans="1:7" ht="15.75" thickBot="1" x14ac:dyDescent="0.25">
      <c r="A14" s="41"/>
      <c r="B14" s="45" t="s">
        <v>19</v>
      </c>
      <c r="C14" s="46"/>
      <c r="D14" s="18"/>
      <c r="E14" s="46"/>
      <c r="F14" s="65"/>
      <c r="G14" s="65"/>
    </row>
    <row r="15" spans="1:7" ht="15" x14ac:dyDescent="0.2">
      <c r="A15" s="39">
        <v>9</v>
      </c>
      <c r="B15" s="43" t="s">
        <v>20</v>
      </c>
      <c r="C15" s="47">
        <v>902.5</v>
      </c>
      <c r="D15" s="17"/>
      <c r="E15" s="44">
        <v>5</v>
      </c>
      <c r="F15" s="64">
        <f>C15*D15*E15</f>
        <v>0</v>
      </c>
      <c r="G15" s="64">
        <f>F15*5</f>
        <v>0</v>
      </c>
    </row>
    <row r="16" spans="1:7" ht="15" x14ac:dyDescent="0.2">
      <c r="A16" s="34"/>
      <c r="B16" s="48" t="s">
        <v>21</v>
      </c>
      <c r="C16" s="49"/>
      <c r="D16" s="19"/>
      <c r="E16" s="51"/>
      <c r="F16" s="66"/>
      <c r="G16" s="66"/>
    </row>
    <row r="17" spans="1:7" ht="15" x14ac:dyDescent="0.2">
      <c r="A17" s="34"/>
      <c r="B17" s="48" t="s">
        <v>22</v>
      </c>
      <c r="C17" s="49"/>
      <c r="D17" s="19"/>
      <c r="E17" s="51"/>
      <c r="F17" s="66"/>
      <c r="G17" s="66"/>
    </row>
    <row r="18" spans="1:7" ht="15.75" thickBot="1" x14ac:dyDescent="0.25">
      <c r="A18" s="41"/>
      <c r="B18" s="45" t="s">
        <v>23</v>
      </c>
      <c r="C18" s="50"/>
      <c r="D18" s="18"/>
      <c r="E18" s="46"/>
      <c r="F18" s="65"/>
      <c r="G18" s="65"/>
    </row>
    <row r="19" spans="1:7" ht="15" x14ac:dyDescent="0.2">
      <c r="A19" s="39">
        <v>10</v>
      </c>
      <c r="B19" s="43" t="s">
        <v>43</v>
      </c>
      <c r="C19" s="47">
        <v>187.5</v>
      </c>
      <c r="D19" s="17"/>
      <c r="E19" s="44">
        <v>5</v>
      </c>
      <c r="F19" s="64">
        <f>C19*D19*E19</f>
        <v>0</v>
      </c>
      <c r="G19" s="64">
        <f>F19*5</f>
        <v>0</v>
      </c>
    </row>
    <row r="20" spans="1:7" ht="15.75" thickBot="1" x14ac:dyDescent="0.25">
      <c r="A20" s="41"/>
      <c r="B20" s="45" t="s">
        <v>24</v>
      </c>
      <c r="C20" s="50"/>
      <c r="D20" s="18"/>
      <c r="E20" s="46"/>
      <c r="F20" s="65"/>
      <c r="G20" s="65"/>
    </row>
    <row r="21" spans="1:7" ht="15" x14ac:dyDescent="0.2">
      <c r="A21" s="39">
        <v>11</v>
      </c>
      <c r="B21" s="43" t="s">
        <v>25</v>
      </c>
      <c r="C21" s="44">
        <v>185</v>
      </c>
      <c r="D21" s="17"/>
      <c r="E21" s="44">
        <v>5</v>
      </c>
      <c r="F21" s="64">
        <f>C21*D21*E21</f>
        <v>0</v>
      </c>
      <c r="G21" s="64">
        <f>F21*5</f>
        <v>0</v>
      </c>
    </row>
    <row r="22" spans="1:7" ht="15" x14ac:dyDescent="0.2">
      <c r="A22" s="34"/>
      <c r="B22" s="48" t="s">
        <v>26</v>
      </c>
      <c r="C22" s="51"/>
      <c r="D22" s="19"/>
      <c r="E22" s="51"/>
      <c r="F22" s="66"/>
      <c r="G22" s="66"/>
    </row>
    <row r="23" spans="1:7" ht="15.75" thickBot="1" x14ac:dyDescent="0.25">
      <c r="A23" s="34"/>
      <c r="B23" s="48"/>
      <c r="C23" s="46"/>
      <c r="D23" s="18"/>
      <c r="E23" s="46"/>
      <c r="F23" s="65"/>
      <c r="G23" s="65"/>
    </row>
    <row r="24" spans="1:7" ht="15" x14ac:dyDescent="0.2">
      <c r="A24" s="39"/>
      <c r="B24" s="43" t="s">
        <v>27</v>
      </c>
      <c r="C24" s="44">
        <v>1600</v>
      </c>
      <c r="D24" s="17"/>
      <c r="E24" s="44">
        <v>5</v>
      </c>
      <c r="F24" s="64">
        <f>C24*D24*E24</f>
        <v>0</v>
      </c>
      <c r="G24" s="64">
        <f>F24*5</f>
        <v>0</v>
      </c>
    </row>
    <row r="25" spans="1:7" ht="15" x14ac:dyDescent="0.2">
      <c r="A25" s="34">
        <v>12</v>
      </c>
      <c r="B25" s="48" t="s">
        <v>29</v>
      </c>
      <c r="C25" s="51"/>
      <c r="D25" s="19"/>
      <c r="E25" s="51"/>
      <c r="F25" s="66"/>
      <c r="G25" s="66"/>
    </row>
    <row r="26" spans="1:7" ht="15.75" thickBot="1" x14ac:dyDescent="0.25">
      <c r="A26" s="41"/>
      <c r="B26" s="45" t="s">
        <v>28</v>
      </c>
      <c r="C26" s="46"/>
      <c r="D26" s="18"/>
      <c r="E26" s="46"/>
      <c r="F26" s="65"/>
      <c r="G26" s="65"/>
    </row>
    <row r="27" spans="1:7" ht="15" x14ac:dyDescent="0.25">
      <c r="A27" s="52"/>
      <c r="B27" s="53"/>
      <c r="C27" s="54"/>
      <c r="D27" s="67" t="s">
        <v>46</v>
      </c>
      <c r="E27" s="68"/>
      <c r="F27" s="69">
        <f>SUM(F5:F26)</f>
        <v>0</v>
      </c>
      <c r="G27" s="70">
        <f>SUM(G5:G26)</f>
        <v>0</v>
      </c>
    </row>
    <row r="28" spans="1:7" ht="15" x14ac:dyDescent="0.25">
      <c r="A28" s="55"/>
      <c r="B28" s="56"/>
      <c r="C28" s="57"/>
      <c r="D28" s="67" t="s">
        <v>30</v>
      </c>
      <c r="E28" s="67"/>
      <c r="F28" s="71">
        <f>F27*0.19</f>
        <v>0</v>
      </c>
      <c r="G28" s="72">
        <f>G27*0.19</f>
        <v>0</v>
      </c>
    </row>
    <row r="29" spans="1:7" ht="15.75" thickBot="1" x14ac:dyDescent="0.3">
      <c r="A29" s="58"/>
      <c r="B29" s="59"/>
      <c r="C29" s="60"/>
      <c r="D29" s="73" t="s">
        <v>31</v>
      </c>
      <c r="E29" s="74"/>
      <c r="F29" s="75">
        <f>F27+F28</f>
        <v>0</v>
      </c>
      <c r="G29" s="76">
        <f>G27+G28</f>
        <v>0</v>
      </c>
    </row>
    <row r="30" spans="1:7" ht="15" x14ac:dyDescent="0.25">
      <c r="A30" s="77"/>
      <c r="B30" s="78"/>
      <c r="C30" s="79"/>
      <c r="D30" s="80"/>
      <c r="E30" s="81"/>
      <c r="F30" s="81"/>
      <c r="G30" s="82"/>
    </row>
    <row r="31" spans="1:7" ht="15" x14ac:dyDescent="0.25">
      <c r="A31" s="83" t="s">
        <v>32</v>
      </c>
      <c r="B31" s="84"/>
      <c r="C31" s="85"/>
      <c r="D31" s="86" t="s">
        <v>33</v>
      </c>
      <c r="E31" s="87" t="s">
        <v>34</v>
      </c>
      <c r="F31" s="88"/>
      <c r="G31" s="89"/>
    </row>
    <row r="32" spans="1:7" ht="15.75" thickBot="1" x14ac:dyDescent="0.3">
      <c r="A32" s="90" t="s">
        <v>35</v>
      </c>
      <c r="B32" s="91"/>
      <c r="C32" s="92"/>
      <c r="D32" s="93" t="s">
        <v>39</v>
      </c>
      <c r="E32" s="94"/>
      <c r="F32" s="94"/>
      <c r="G32" s="95"/>
    </row>
    <row r="33" spans="1:7" ht="15" x14ac:dyDescent="0.25">
      <c r="A33" s="96">
        <v>13</v>
      </c>
      <c r="B33" s="97"/>
      <c r="C33" s="44">
        <v>6515</v>
      </c>
      <c r="D33" s="20"/>
      <c r="E33" s="100">
        <f>C33*D33</f>
        <v>0</v>
      </c>
      <c r="F33" s="101"/>
      <c r="G33" s="102"/>
    </row>
    <row r="34" spans="1:7" ht="48" customHeight="1" thickBot="1" x14ac:dyDescent="0.25">
      <c r="A34" s="98" t="s">
        <v>40</v>
      </c>
      <c r="B34" s="99" t="s">
        <v>36</v>
      </c>
      <c r="C34" s="46"/>
      <c r="D34" s="21"/>
      <c r="E34" s="103"/>
      <c r="F34" s="104"/>
      <c r="G34" s="105"/>
    </row>
    <row r="35" spans="1:7" ht="15" x14ac:dyDescent="0.25">
      <c r="A35" s="96">
        <v>14</v>
      </c>
      <c r="B35" s="97"/>
      <c r="C35" s="44">
        <v>2445</v>
      </c>
      <c r="D35" s="20"/>
      <c r="E35" s="100">
        <f>C35*D35</f>
        <v>0</v>
      </c>
      <c r="F35" s="101"/>
      <c r="G35" s="102"/>
    </row>
    <row r="36" spans="1:7" ht="48.75" customHeight="1" thickBot="1" x14ac:dyDescent="0.25">
      <c r="A36" s="98" t="s">
        <v>41</v>
      </c>
      <c r="B36" s="99" t="s">
        <v>36</v>
      </c>
      <c r="C36" s="46"/>
      <c r="D36" s="21"/>
      <c r="E36" s="103"/>
      <c r="F36" s="104"/>
      <c r="G36" s="105"/>
    </row>
    <row r="37" spans="1:7" ht="15" x14ac:dyDescent="0.25">
      <c r="A37" s="106"/>
      <c r="B37" s="107"/>
      <c r="C37" s="108"/>
      <c r="D37" s="109" t="s">
        <v>47</v>
      </c>
      <c r="E37" s="110"/>
      <c r="F37" s="111">
        <f>SUM(E33:G36)</f>
        <v>0</v>
      </c>
      <c r="G37" s="112"/>
    </row>
    <row r="38" spans="1:7" ht="15" x14ac:dyDescent="0.25">
      <c r="A38" s="106"/>
      <c r="B38" s="107"/>
      <c r="C38" s="108"/>
      <c r="D38" s="67" t="s">
        <v>49</v>
      </c>
      <c r="E38" s="113">
        <v>0.19</v>
      </c>
      <c r="F38" s="114">
        <f>F37*0.19</f>
        <v>0</v>
      </c>
      <c r="G38" s="115"/>
    </row>
    <row r="39" spans="1:7" ht="15.75" thickBot="1" x14ac:dyDescent="0.3">
      <c r="A39" s="106"/>
      <c r="B39" s="107"/>
      <c r="C39" s="108"/>
      <c r="D39" s="116" t="s">
        <v>48</v>
      </c>
      <c r="E39" s="117"/>
      <c r="F39" s="118">
        <f>F37+F38</f>
        <v>0</v>
      </c>
      <c r="G39" s="119"/>
    </row>
    <row r="40" spans="1:7" ht="15" x14ac:dyDescent="0.25">
      <c r="A40" s="106"/>
      <c r="B40" s="107"/>
      <c r="C40" s="108"/>
      <c r="D40" s="8"/>
      <c r="E40" s="8"/>
      <c r="F40" s="13" t="s">
        <v>57</v>
      </c>
      <c r="G40" s="14">
        <f>SUM(G27+F37)</f>
        <v>0</v>
      </c>
    </row>
    <row r="41" spans="1:7" ht="15.75" x14ac:dyDescent="0.25">
      <c r="A41" s="106"/>
      <c r="B41" s="107"/>
      <c r="C41" s="108"/>
      <c r="D41" s="16" t="s">
        <v>58</v>
      </c>
      <c r="E41" s="16"/>
      <c r="F41" s="16"/>
      <c r="G41" s="15">
        <f>SUM(G29+F39)</f>
        <v>0</v>
      </c>
    </row>
    <row r="42" spans="1:7" x14ac:dyDescent="0.2">
      <c r="A42" s="120"/>
      <c r="B42" s="120"/>
      <c r="C42" s="121"/>
      <c r="D42" s="120"/>
      <c r="E42" s="120"/>
      <c r="F42" s="120"/>
      <c r="G42" s="120"/>
    </row>
    <row r="43" spans="1:7" ht="18" x14ac:dyDescent="0.25">
      <c r="A43" s="122" t="s">
        <v>37</v>
      </c>
      <c r="B43" s="123"/>
      <c r="C43" s="123"/>
      <c r="D43" s="123"/>
      <c r="E43" s="123"/>
      <c r="F43" s="123"/>
      <c r="G43" s="123"/>
    </row>
    <row r="44" spans="1:7" x14ac:dyDescent="0.2">
      <c r="A44" s="120"/>
      <c r="B44" s="124"/>
      <c r="C44" s="124"/>
      <c r="D44" s="124"/>
      <c r="E44" s="124"/>
      <c r="F44" s="124"/>
      <c r="G44" s="124"/>
    </row>
    <row r="45" spans="1:7" x14ac:dyDescent="0.2">
      <c r="A45" s="6" t="s">
        <v>50</v>
      </c>
      <c r="B45" s="7"/>
      <c r="C45" s="8"/>
      <c r="D45" s="8"/>
      <c r="E45" s="7"/>
      <c r="F45" s="9" t="s">
        <v>51</v>
      </c>
      <c r="G45" s="125"/>
    </row>
    <row r="46" spans="1:7" ht="15" x14ac:dyDescent="0.25">
      <c r="A46" s="10" t="s">
        <v>52</v>
      </c>
      <c r="B46" s="10"/>
      <c r="C46" s="11"/>
      <c r="D46" s="8"/>
      <c r="E46" s="8"/>
      <c r="F46" s="8"/>
      <c r="G46" s="8"/>
    </row>
    <row r="47" spans="1:7" ht="15" x14ac:dyDescent="0.25">
      <c r="A47" s="10" t="s">
        <v>53</v>
      </c>
      <c r="B47" s="10"/>
      <c r="C47" s="11"/>
      <c r="D47" s="8"/>
      <c r="E47" s="8"/>
      <c r="F47" s="8"/>
      <c r="G47" s="8"/>
    </row>
    <row r="48" spans="1:7" ht="15" x14ac:dyDescent="0.25">
      <c r="A48" s="10" t="s">
        <v>54</v>
      </c>
      <c r="B48" s="10"/>
      <c r="C48" s="10"/>
      <c r="D48" s="7"/>
      <c r="E48" s="7"/>
      <c r="F48" s="7"/>
      <c r="G48" s="7"/>
    </row>
    <row r="49" spans="1:7" x14ac:dyDescent="0.2">
      <c r="A49" s="7"/>
      <c r="B49" s="7"/>
      <c r="C49" s="7"/>
      <c r="D49" s="7"/>
      <c r="E49" s="7"/>
      <c r="F49" s="7"/>
      <c r="G49" s="7"/>
    </row>
    <row r="50" spans="1:7" x14ac:dyDescent="0.2">
      <c r="A50" s="12" t="s">
        <v>55</v>
      </c>
      <c r="B50" s="12"/>
      <c r="C50" s="12"/>
      <c r="D50" s="12"/>
      <c r="E50" s="12"/>
      <c r="F50" s="12"/>
      <c r="G50" s="12"/>
    </row>
    <row r="51" spans="1:7" x14ac:dyDescent="0.2">
      <c r="A51" s="12" t="s">
        <v>56</v>
      </c>
      <c r="B51" s="12"/>
      <c r="C51" s="12"/>
      <c r="D51" s="12"/>
      <c r="E51" s="12"/>
      <c r="F51" s="12"/>
      <c r="G51" s="12"/>
    </row>
    <row r="52" spans="1:7" x14ac:dyDescent="0.2">
      <c r="A52" s="12"/>
      <c r="B52" s="12"/>
      <c r="C52" s="12"/>
      <c r="D52" s="12"/>
      <c r="E52" s="12"/>
      <c r="F52" s="12"/>
      <c r="G52" s="12"/>
    </row>
    <row r="53" spans="1:7" x14ac:dyDescent="0.2">
      <c r="A53" s="12"/>
      <c r="B53" s="12"/>
      <c r="C53" s="12"/>
      <c r="D53" s="12"/>
      <c r="E53" s="12"/>
      <c r="F53" s="12"/>
      <c r="G53" s="12"/>
    </row>
    <row r="54" spans="1:7" x14ac:dyDescent="0.2">
      <c r="A54" s="12"/>
      <c r="B54" s="12"/>
      <c r="C54" s="12"/>
      <c r="D54" s="12"/>
      <c r="E54" s="12"/>
      <c r="F54" s="12"/>
      <c r="G54" s="12"/>
    </row>
    <row r="55" spans="1:7" x14ac:dyDescent="0.2">
      <c r="A55" s="12"/>
      <c r="B55" s="12"/>
      <c r="C55" s="12"/>
      <c r="D55" s="12"/>
      <c r="E55" s="12"/>
      <c r="F55" s="12"/>
      <c r="G55" s="12"/>
    </row>
    <row r="56" spans="1:7" x14ac:dyDescent="0.2">
      <c r="A56" s="12"/>
      <c r="B56" s="12"/>
      <c r="C56" s="12"/>
      <c r="D56" s="12"/>
      <c r="E56" s="12"/>
      <c r="F56" s="12"/>
      <c r="G56" s="12"/>
    </row>
  </sheetData>
  <sheetProtection algorithmName="SHA-512" hashValue="PDn9D2SDYI+JZ6rgi7QQ69Fjlp3GUboZk6e+zdCELxDNkwqX678Ttx1gD0cw82bx3IBfmR9QS/f9K0YJUMeQ8g==" saltValue="0SKVucnek01VRAl6TofgNg==" spinCount="100000" sheet="1" objects="1" scenarios="1"/>
  <mergeCells count="42">
    <mergeCell ref="D24:D26"/>
    <mergeCell ref="E24:E26"/>
    <mergeCell ref="F37:G37"/>
    <mergeCell ref="F38:G38"/>
    <mergeCell ref="F39:G39"/>
    <mergeCell ref="E31:G31"/>
    <mergeCell ref="C33:C34"/>
    <mergeCell ref="D33:D34"/>
    <mergeCell ref="E33:G34"/>
    <mergeCell ref="C35:C36"/>
    <mergeCell ref="D35:D36"/>
    <mergeCell ref="E35:G36"/>
    <mergeCell ref="A27:C29"/>
    <mergeCell ref="C24:C26"/>
    <mergeCell ref="C11:C12"/>
    <mergeCell ref="C13:C14"/>
    <mergeCell ref="C15:C18"/>
    <mergeCell ref="C19:C20"/>
    <mergeCell ref="C21:C23"/>
    <mergeCell ref="G21:G23"/>
    <mergeCell ref="D19:D20"/>
    <mergeCell ref="E13:E14"/>
    <mergeCell ref="E15:E18"/>
    <mergeCell ref="E19:E20"/>
    <mergeCell ref="D21:D23"/>
    <mergeCell ref="E21:E23"/>
    <mergeCell ref="D41:F41"/>
    <mergeCell ref="D11:D12"/>
    <mergeCell ref="E11:E12"/>
    <mergeCell ref="F24:F26"/>
    <mergeCell ref="G24:G26"/>
    <mergeCell ref="F11:F12"/>
    <mergeCell ref="G11:G12"/>
    <mergeCell ref="F13:F14"/>
    <mergeCell ref="G13:G14"/>
    <mergeCell ref="F15:F18"/>
    <mergeCell ref="G15:G18"/>
    <mergeCell ref="F19:F20"/>
    <mergeCell ref="D13:D14"/>
    <mergeCell ref="D15:D18"/>
    <mergeCell ref="G19:G20"/>
    <mergeCell ref="F21:F23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Tabelle1</vt:lpstr>
      <vt:lpstr>Tabelle2</vt:lpstr>
      <vt:lpstr>Tabelle3</vt:lpstr>
      <vt:lpstr>Brutto</vt:lpstr>
      <vt:lpstr>Nachlass</vt:lpstr>
      <vt:lpstr>Netto</vt:lpstr>
      <vt:lpstr>Ust</vt:lpstr>
    </vt:vector>
  </TitlesOfParts>
  <Company>LRA Sächsische Schweiz Osterzgebirge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Meye, Lisa</dc:creator>
  <cp:lastModifiedBy>Baake, Cindy</cp:lastModifiedBy>
  <cp:lastPrinted>2022-04-13T13:35:16Z</cp:lastPrinted>
  <dcterms:created xsi:type="dcterms:W3CDTF">2022-04-07T06:51:42Z</dcterms:created>
  <dcterms:modified xsi:type="dcterms:W3CDTF">2026-02-26T07:27:58Z</dcterms:modified>
</cp:coreProperties>
</file>